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105" windowWidth="1676" windowHeight="170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<sst xmlns="http://schemas.openxmlformats.org/spreadsheetml/2006/main" count="75" uniqueCount="39">
  <si>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t>Sample #</t>
  </si>
  <si>
    <t>Scraped, clamp hard</t>
  </si>
  <si>
    <t>Dry tenon (sanded)</t>
  </si>
  <si>
    <t>Sanded, 10 lbs</t>
  </si>
  <si>
    <t>Sanded, clamp</t>
  </si>
  <si>
    <t>Scraped, 10 lbs</t>
  </si>
  <si>
    <t>Sand, clamped hard (screwed up)</t>
  </si>
  <si>
    <t>Sand, clamped hard</t>
  </si>
  <si>
    <t>Breaking force</t>
  </si>
  <si>
    <t>Gluing method</t>
  </si>
  <si>
    <t>Gapped, sanded</t>
  </si>
  <si>
    <t>Gapped, scraped</t>
  </si>
  <si>
    <t>Results by gluing method</t>
  </si>
  <si>
    <t>Results, in order of testing</t>
  </si>
  <si>
    <t>Average</t>
  </si>
  <si>
    <t>Lever length</t>
  </si>
  <si>
    <t>Pounds force</t>
  </si>
  <si>
    <t>Torque (NM)</t>
  </si>
  <si>
    <t>Meters</t>
  </si>
  <si>
    <t>Joint area</t>
  </si>
  <si>
    <t>Joint area width</t>
  </si>
  <si>
    <t>Joint area height</t>
  </si>
  <si>
    <t>Joint moment of inertia</t>
  </si>
  <si>
    <t>m^2</t>
  </si>
  <si>
    <t>m^4</t>
  </si>
  <si>
    <t>m</t>
  </si>
  <si>
    <t>cm</t>
  </si>
  <si>
    <t>cm^2</t>
  </si>
  <si>
    <t>Joint area equivalent radius</t>
  </si>
  <si>
    <t>Joint shear force moment /(radius*area)</t>
  </si>
  <si>
    <t>N/m^2</t>
  </si>
  <si>
    <t>Pascal</t>
  </si>
  <si>
    <t>Megapascal</t>
  </si>
  <si>
    <t>PSI</t>
  </si>
  <si>
    <t>Working out the shear force of a joint:</t>
  </si>
  <si>
    <t>Value</t>
  </si>
  <si>
    <t>Units</t>
  </si>
  <si>
    <t>Noticed my lever was pushing up against the post, giving this test an unfair advantage.  Sample removed.</t>
  </si>
  <si>
    <t>The only one to be clamped regularly.  No category for this one, so didn't use this sample.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</si>
</sst>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workbookViewId="0" topLeftCell="A1">
      <selection activeCell="D4" sqref="D4"/>
    </sheetView>
  </sheetViews>
  <sheetFormatPr defaultColWidth="9.140625" defaultRowHeight="12.75"/>
  <cols>
    <col min="2" max="2" width="31.140625" style="0" customWidth="1"/>
    <col min="3" max="3" width="12.28125" style="0" bestFit="1" customWidth="1"/>
    <col min="5" max="5" width="9.00390625" style="2" customWidth="1"/>
    <col min="8" max="9" width="12.28125" style="0" bestFit="1" customWidth="1"/>
  </cols>
  <sheetData>
    <row r="2" ht="15">
      <c r="A2" s="3" t="s">
        <v>13</v>
      </c>
    </row>
    <row r="3" spans="1:3" ht="12">
      <c r="A3" t="s">
        <v>0</v>
      </c>
      <c r="B3" t="s">
        <v>9</v>
      </c>
      <c r="C3" t="s">
        <v>8</v>
      </c>
    </row>
    <row r="4" spans="1:3" ht="12">
      <c r="A4">
        <v>1</v>
      </c>
      <c r="B4" t="s">
        <v>3</v>
      </c>
      <c r="C4">
        <v>160</v>
      </c>
    </row>
    <row r="5" spans="1:4" ht="12">
      <c r="A5">
        <v>2</v>
      </c>
      <c r="B5" t="s">
        <v>4</v>
      </c>
      <c r="C5">
        <v>110</v>
      </c>
      <c r="D5" t="s">
        <v>38</v>
      </c>
    </row>
    <row r="6" spans="1:3" ht="12">
      <c r="A6">
        <v>3</v>
      </c>
      <c r="B6" t="s">
        <v>1</v>
      </c>
      <c r="C6">
        <v>110</v>
      </c>
    </row>
    <row r="7" spans="1:3" ht="12">
      <c r="A7">
        <v>4</v>
      </c>
      <c r="B7" t="s">
        <v>10</v>
      </c>
      <c r="C7">
        <v>170</v>
      </c>
    </row>
    <row r="8" spans="1:3" ht="12">
      <c r="A8">
        <v>5</v>
      </c>
      <c r="B8" t="s">
        <v>2</v>
      </c>
      <c r="C8">
        <v>35</v>
      </c>
    </row>
    <row r="9" spans="1:3" ht="12">
      <c r="A9">
        <v>6</v>
      </c>
      <c r="B9" t="s">
        <v>3</v>
      </c>
      <c r="C9">
        <v>160</v>
      </c>
    </row>
    <row r="10" spans="1:3" ht="12">
      <c r="A10">
        <v>7</v>
      </c>
      <c r="B10" t="s">
        <v>11</v>
      </c>
      <c r="C10">
        <v>180</v>
      </c>
    </row>
    <row r="11" spans="1:3" ht="12">
      <c r="A11">
        <v>8</v>
      </c>
      <c r="B11" t="s">
        <v>1</v>
      </c>
      <c r="C11">
        <v>130</v>
      </c>
    </row>
    <row r="12" spans="1:3" ht="12">
      <c r="A12">
        <v>9</v>
      </c>
      <c r="B12" t="s">
        <v>3</v>
      </c>
      <c r="C12">
        <v>150</v>
      </c>
    </row>
    <row r="13" spans="1:3" ht="12">
      <c r="A13">
        <v>10</v>
      </c>
      <c r="B13" t="s">
        <v>3</v>
      </c>
      <c r="C13">
        <v>150</v>
      </c>
    </row>
    <row r="14" spans="1:3" ht="12">
      <c r="A14">
        <v>11</v>
      </c>
      <c r="B14" t="s">
        <v>2</v>
      </c>
      <c r="C14">
        <v>40</v>
      </c>
    </row>
    <row r="15" spans="1:3" ht="12">
      <c r="A15">
        <v>12</v>
      </c>
      <c r="B15" t="s">
        <v>11</v>
      </c>
      <c r="C15">
        <v>185</v>
      </c>
    </row>
    <row r="16" spans="1:3" ht="12">
      <c r="A16">
        <v>13</v>
      </c>
      <c r="B16" t="s">
        <v>5</v>
      </c>
      <c r="C16">
        <v>145</v>
      </c>
    </row>
    <row r="17" spans="1:3" ht="12">
      <c r="A17">
        <v>14</v>
      </c>
      <c r="B17" t="s">
        <v>1</v>
      </c>
      <c r="C17">
        <v>100</v>
      </c>
    </row>
    <row r="18" spans="1:3" ht="12">
      <c r="A18">
        <v>15</v>
      </c>
      <c r="B18" t="s">
        <v>2</v>
      </c>
      <c r="C18">
        <v>70</v>
      </c>
    </row>
    <row r="19" spans="1:3" ht="12">
      <c r="A19">
        <v>16</v>
      </c>
      <c r="B19" t="s">
        <v>3</v>
      </c>
      <c r="C19">
        <v>135</v>
      </c>
    </row>
    <row r="20" spans="1:4" ht="12">
      <c r="A20">
        <v>17</v>
      </c>
      <c r="B20" s="1" t="s">
        <v>6</v>
      </c>
      <c r="C20">
        <v>180</v>
      </c>
      <c r="D20" t="s">
        <v>37</v>
      </c>
    </row>
    <row r="21" spans="1:3" ht="12">
      <c r="A21">
        <v>18</v>
      </c>
      <c r="B21" t="s">
        <v>7</v>
      </c>
      <c r="C21">
        <v>135</v>
      </c>
    </row>
    <row r="22" spans="1:3" ht="12">
      <c r="A22">
        <v>19</v>
      </c>
      <c r="B22" t="s">
        <v>5</v>
      </c>
      <c r="C22">
        <v>150</v>
      </c>
    </row>
    <row r="23" spans="1:3" ht="12">
      <c r="A23">
        <v>20</v>
      </c>
      <c r="B23" t="s">
        <v>5</v>
      </c>
      <c r="C23">
        <v>190</v>
      </c>
    </row>
    <row r="24" spans="1:3" ht="12">
      <c r="A24">
        <v>21</v>
      </c>
      <c r="B24" t="s">
        <v>7</v>
      </c>
      <c r="C24">
        <v>150</v>
      </c>
    </row>
    <row r="28" ht="15">
      <c r="A28" s="3" t="s">
        <v>12</v>
      </c>
    </row>
    <row r="29" spans="1:5" ht="12">
      <c r="A29" t="s">
        <v>0</v>
      </c>
      <c r="B29" t="s">
        <v>9</v>
      </c>
      <c r="C29" t="s">
        <v>8</v>
      </c>
      <c r="E29" s="2" t="s">
        <v>14</v>
      </c>
    </row>
    <row r="30" spans="1:5" ht="12.75">
      <c r="A30">
        <v>1</v>
      </c>
      <c r="B30" t="s">
        <v>3</v>
      </c>
      <c r="C30">
        <v>160</v>
      </c>
      <c r="E30" s="4"/>
    </row>
    <row r="31" spans="1:5" ht="12.75">
      <c r="A31">
        <v>6</v>
      </c>
      <c r="B31" t="s">
        <v>3</v>
      </c>
      <c r="C31">
        <v>160</v>
      </c>
      <c r="E31" s="4"/>
    </row>
    <row r="32" spans="1:5" ht="12.75">
      <c r="A32">
        <v>9</v>
      </c>
      <c r="B32" t="s">
        <v>3</v>
      </c>
      <c r="C32">
        <v>150</v>
      </c>
      <c r="E32" s="4"/>
    </row>
    <row r="33" spans="1:5" ht="12.75">
      <c r="A33">
        <v>10</v>
      </c>
      <c r="B33" t="s">
        <v>3</v>
      </c>
      <c r="C33">
        <v>150</v>
      </c>
      <c r="E33" s="4"/>
    </row>
    <row r="34" spans="1:5" ht="12.75">
      <c r="A34">
        <v>16</v>
      </c>
      <c r="B34" t="s">
        <v>3</v>
      </c>
      <c r="C34">
        <v>135</v>
      </c>
      <c r="E34" s="4">
        <f>AVERAGE(C30:C34)</f>
        <v>151</v>
      </c>
    </row>
    <row r="35" ht="12.75">
      <c r="E35" s="4"/>
    </row>
    <row r="36" spans="1:5" ht="12.75">
      <c r="A36">
        <v>13</v>
      </c>
      <c r="B36" t="s">
        <v>5</v>
      </c>
      <c r="C36">
        <v>145</v>
      </c>
      <c r="E36" s="4"/>
    </row>
    <row r="37" spans="1:5" ht="12.75">
      <c r="A37">
        <v>19</v>
      </c>
      <c r="B37" t="s">
        <v>5</v>
      </c>
      <c r="C37">
        <v>150</v>
      </c>
      <c r="E37" s="4"/>
    </row>
    <row r="38" spans="1:5" ht="12.75">
      <c r="A38">
        <v>20</v>
      </c>
      <c r="B38" t="s">
        <v>5</v>
      </c>
      <c r="C38">
        <v>190</v>
      </c>
      <c r="E38" s="4">
        <f>AVERAGE(C36:C38)</f>
        <v>161.66666666666666</v>
      </c>
    </row>
    <row r="39" ht="12.75">
      <c r="E39" s="4"/>
    </row>
    <row r="40" spans="1:5" ht="12.75">
      <c r="A40">
        <v>18</v>
      </c>
      <c r="B40" t="s">
        <v>7</v>
      </c>
      <c r="C40">
        <v>135</v>
      </c>
      <c r="E40" s="4"/>
    </row>
    <row r="41" spans="1:5" ht="12.75">
      <c r="A41">
        <v>21</v>
      </c>
      <c r="B41" t="s">
        <v>7</v>
      </c>
      <c r="C41">
        <v>150</v>
      </c>
      <c r="E41" s="4">
        <f>AVERAGE(C40:C41)</f>
        <v>142.5</v>
      </c>
    </row>
    <row r="42" ht="12.75">
      <c r="E42" s="4"/>
    </row>
    <row r="43" spans="1:5" ht="12.75">
      <c r="A43">
        <v>3</v>
      </c>
      <c r="B43" t="s">
        <v>1</v>
      </c>
      <c r="C43">
        <v>110</v>
      </c>
      <c r="E43" s="4"/>
    </row>
    <row r="44" spans="1:5" ht="12.75">
      <c r="A44">
        <v>8</v>
      </c>
      <c r="B44" t="s">
        <v>1</v>
      </c>
      <c r="C44">
        <v>130</v>
      </c>
      <c r="E44" s="4"/>
    </row>
    <row r="45" spans="1:5" ht="12.75">
      <c r="A45">
        <v>14</v>
      </c>
      <c r="B45" t="s">
        <v>1</v>
      </c>
      <c r="C45">
        <v>100</v>
      </c>
      <c r="E45" s="4">
        <f>AVERAGE(C43:C45)</f>
        <v>113.33333333333333</v>
      </c>
    </row>
    <row r="47" spans="1:5" ht="12.75">
      <c r="A47">
        <v>4</v>
      </c>
      <c r="B47" t="s">
        <v>10</v>
      </c>
      <c r="C47">
        <v>170</v>
      </c>
      <c r="E47" s="4"/>
    </row>
    <row r="48" spans="1:5" ht="12.75">
      <c r="A48">
        <v>7</v>
      </c>
      <c r="B48" t="s">
        <v>11</v>
      </c>
      <c r="C48">
        <v>180</v>
      </c>
      <c r="E48" s="4"/>
    </row>
    <row r="49" spans="1:5" ht="12.75">
      <c r="A49">
        <v>12</v>
      </c>
      <c r="B49" t="s">
        <v>11</v>
      </c>
      <c r="C49">
        <v>185</v>
      </c>
      <c r="E49" s="4">
        <f>AVERAGE(C47:C49)</f>
        <v>178.33333333333334</v>
      </c>
    </row>
    <row r="51" spans="1:5" ht="12.75">
      <c r="A51">
        <v>5</v>
      </c>
      <c r="B51" t="s">
        <v>2</v>
      </c>
      <c r="C51">
        <v>35</v>
      </c>
      <c r="E51" s="4"/>
    </row>
    <row r="52" spans="1:5" ht="12.75">
      <c r="A52">
        <v>11</v>
      </c>
      <c r="B52" t="s">
        <v>2</v>
      </c>
      <c r="C52">
        <v>40</v>
      </c>
      <c r="E52" s="4"/>
    </row>
    <row r="53" spans="1:5" ht="12.75">
      <c r="A53">
        <v>15</v>
      </c>
      <c r="B53" t="s">
        <v>2</v>
      </c>
      <c r="C53">
        <v>70</v>
      </c>
      <c r="E53" s="4">
        <f>AVERAGE(C51:C53)</f>
        <v>48.333333333333336</v>
      </c>
    </row>
    <row r="54" ht="12.75">
      <c r="E54" s="4"/>
    </row>
    <row r="55" ht="12.75">
      <c r="E55" s="4"/>
    </row>
    <row r="56" spans="1:5" s="3" customFormat="1" ht="15">
      <c r="A56" s="3" t="s">
        <v>34</v>
      </c>
      <c r="E56" s="6"/>
    </row>
    <row r="57" spans="3:5" s="7" customFormat="1" ht="12.75">
      <c r="C57" s="7" t="s">
        <v>35</v>
      </c>
      <c r="D57" s="7" t="s">
        <v>36</v>
      </c>
      <c r="E57" s="4"/>
    </row>
    <row r="58" spans="2:3" ht="12">
      <c r="B58" t="s">
        <v>16</v>
      </c>
      <c r="C58">
        <v>150</v>
      </c>
    </row>
    <row r="59" spans="2:4" ht="12">
      <c r="B59" t="s">
        <v>15</v>
      </c>
      <c r="C59">
        <v>0.26</v>
      </c>
      <c r="D59" t="s">
        <v>18</v>
      </c>
    </row>
    <row r="61" spans="2:3" ht="12">
      <c r="B61" t="s">
        <v>17</v>
      </c>
      <c r="C61">
        <f>C58*0.454*9.8*C59</f>
        <v>173.51880000000003</v>
      </c>
    </row>
    <row r="63" spans="2:4" ht="12">
      <c r="B63" t="s">
        <v>20</v>
      </c>
      <c r="C63">
        <v>0.04</v>
      </c>
      <c r="D63" t="s">
        <v>18</v>
      </c>
    </row>
    <row r="64" spans="2:4" ht="12">
      <c r="B64" t="s">
        <v>21</v>
      </c>
      <c r="C64">
        <v>0.04</v>
      </c>
      <c r="D64" t="s">
        <v>18</v>
      </c>
    </row>
    <row r="65" spans="2:10" ht="12">
      <c r="B65" t="s">
        <v>19</v>
      </c>
      <c r="C65">
        <f>C63*C64</f>
        <v>0.0016</v>
      </c>
      <c r="D65" t="s">
        <v>23</v>
      </c>
      <c r="E65" s="2">
        <f>C65*10000</f>
        <v>16</v>
      </c>
      <c r="F65" t="s">
        <v>27</v>
      </c>
      <c r="I65" s="2"/>
      <c r="J65" s="5"/>
    </row>
    <row r="66" spans="2:10" ht="12">
      <c r="B66" t="s">
        <v>22</v>
      </c>
      <c r="C66">
        <f>C63*POWER(C64,3)/12+C64*POWER(C63,3)/12</f>
        <v>4.2666666666666673E-07</v>
      </c>
      <c r="D66" t="s">
        <v>24</v>
      </c>
      <c r="J66" s="5"/>
    </row>
    <row r="67" spans="2:10" ht="12">
      <c r="B67" t="s">
        <v>28</v>
      </c>
      <c r="C67">
        <f>SQRT(C66/C65)</f>
        <v>0.016329931618554522</v>
      </c>
      <c r="D67" t="s">
        <v>25</v>
      </c>
      <c r="E67" s="2">
        <f>C67*100</f>
        <v>1.6329931618554523</v>
      </c>
      <c r="F67" t="s">
        <v>26</v>
      </c>
      <c r="J67" s="5"/>
    </row>
    <row r="69" ht="12">
      <c r="B69" t="s">
        <v>29</v>
      </c>
    </row>
    <row r="70" spans="3:5" ht="12">
      <c r="C70">
        <f>C61/C67/C65</f>
        <v>6641133.137188215</v>
      </c>
      <c r="D70" t="s">
        <v>30</v>
      </c>
      <c r="E70" s="2" t="s">
        <v>31</v>
      </c>
    </row>
    <row r="71" spans="3:5" ht="12">
      <c r="C71">
        <f>C70/1000000</f>
        <v>6.6411331371882145</v>
      </c>
      <c r="E71" s="2" t="s">
        <v>32</v>
      </c>
    </row>
    <row r="73" spans="3:4" ht="12">
      <c r="C73">
        <f>C71*145</f>
        <v>962.9643048922911</v>
      </c>
      <c r="D73" s="2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>Matthias Wandel</cp:lastModifiedBy>
  <dcterms:created xsi:type="dcterms:W3CDTF">2012-11-07T01:12:54Z</dcterms:created>
  <dcterms:modified xsi:type="dcterms:W3CDTF">2012-11-08T17:32:56Z</dcterms:modified>
  <cp:category/>
  <cp:version/>
  <cp:contentType/>
  <cp:contentStatus/>
</cp:coreProperties>
</file>